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2" i="1" l="1"/>
  <c r="E13" i="1"/>
  <c r="E16" i="1"/>
  <c r="E18" i="1"/>
  <c r="E21" i="1"/>
  <c r="E26" i="1"/>
  <c r="E23" i="1" s="1"/>
  <c r="E28" i="1"/>
  <c r="E35" i="1"/>
  <c r="E30" i="1" s="1"/>
  <c r="E31" i="1"/>
  <c r="E43" i="1"/>
  <c r="E46" i="1"/>
  <c r="E49" i="1"/>
  <c r="E11" i="1"/>
  <c r="E10" i="1" s="1"/>
  <c r="E15" i="1" l="1"/>
  <c r="E42" i="1"/>
  <c r="E41" i="1" s="1"/>
  <c r="E9" i="1"/>
  <c r="D44" i="1"/>
  <c r="D43" i="1" s="1"/>
  <c r="D52" i="1"/>
  <c r="D29" i="1"/>
  <c r="D28" i="1" s="1"/>
  <c r="E56" i="1" l="1"/>
  <c r="D49" i="1"/>
  <c r="D27" i="1"/>
  <c r="D25" i="1"/>
  <c r="D19" i="1"/>
  <c r="D12" i="1"/>
  <c r="D26" i="1" l="1"/>
  <c r="D18" i="1"/>
  <c r="D15" i="1" s="1"/>
  <c r="D13" i="1"/>
  <c r="D24" i="1"/>
  <c r="D11" i="1"/>
  <c r="D10" i="1" s="1"/>
  <c r="D23" i="1" l="1"/>
  <c r="D9" i="1" s="1"/>
  <c r="D46" i="1"/>
  <c r="D42" i="1" s="1"/>
  <c r="D41" i="1" s="1"/>
  <c r="D56" i="1" l="1"/>
</calcChain>
</file>

<file path=xl/sharedStrings.xml><?xml version="1.0" encoding="utf-8"?>
<sst xmlns="http://schemas.openxmlformats.org/spreadsheetml/2006/main" count="103" uniqueCount="103">
  <si>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</si>
  <si>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</si>
  <si>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</si>
  <si>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</si>
  <si>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</si>
  <si>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</si>
  <si>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</si>
  <si>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</si>
  <si>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</si>
  <si>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</si>
  <si>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</si>
  <si>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</si>
  <si>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</si>
  <si>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</si>
  <si>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</si>
  <si>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</si>
  <si>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</si>
  <si>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 физических лиц</t>
  </si>
  <si>
    <t xml:space="preserve">182 1 06 01030 10 0000 110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</si>
  <si>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</si>
  <si>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182 1 06 06000 00 0000 110 </t>
  </si>
  <si>
    <t>Земельный налог</t>
  </si>
  <si>
    <t>182 1 06 06013 10 0000 110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</si>
  <si>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</si>
  <si>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</si>
  <si>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</si>
  <si>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</si>
  <si>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</si>
  <si>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650 1 08 04020 01 0000 110</t>
  </si>
  <si>
    <t>Государственная пошлина за совершение нотариальных действии должностными лицами  органов местного самоуправления, уполномоченными в соответствии  с законодательными актами Российской Федерации на совершение нотариальных действии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</si>
  <si>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</si>
  <si>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</si>
  <si>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</si>
  <si>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</si>
  <si>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</si>
  <si>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</si>
  <si>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650 1 11 09000 00 0000 120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</si>
  <si>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</si>
  <si>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</si>
  <si>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</si>
  <si>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650 1 13 00000 00 0000 000</t>
  </si>
  <si>
    <t>ПРОЧИЕ ДОХОДЫ ОТ ОКАЗАНИЯ ПЛАТНЫХ УСЛУГ, КОМПЕНСАЦИИ ЗАТРАТ ГОСУДАРСТВА</t>
  </si>
  <si>
    <t>650 1 13 02995 10 0000 130</t>
  </si>
  <si>
    <t>Прочие доходы от компенсации затрат бюджетов поселений</t>
  </si>
  <si>
    <t>650 1 14 00000 00 0000 000</t>
  </si>
  <si>
    <t>ДОХОДЫ ОТ ПРОДАЖИ МАТЕРИАЛЬНЫХ И НЕМАТЕРИАЛЬНЫХ АКТИВОВ</t>
  </si>
  <si>
    <t>650 1 14 01000 00 0000 410</t>
  </si>
  <si>
    <t xml:space="preserve">Доходы от продажи квартир </t>
  </si>
  <si>
    <t>650 1 14 01050 10 0000 410</t>
  </si>
  <si>
    <t>Доходы от продажи квартир, находящихся в собственности поселений</t>
  </si>
  <si>
    <t>650 1 14 02000 00 0000 000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</si>
  <si>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</si>
  <si>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</si>
  <si>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</si>
  <si>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</si>
  <si>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</si>
  <si>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070 1 14 06013 10 0000 430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</si>
  <si>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</si>
  <si>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</si>
  <si>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</si>
  <si>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650 1 16 23051 10 0000 140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</si>
  <si>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выгодопреобретателями выступают получатели средст бюджетов сельских поселений</t>
  </si>
  <si>
    <t>650 1 17 00000 00 0000 000</t>
  </si>
  <si>
    <t>ПРОЧИЕ НЕНАЛОГОВЫЕ ДОХОДЫ</t>
  </si>
  <si>
    <t>650 1 17 05050 10 0000 180</t>
  </si>
  <si>
    <t>Прочие неналоговые доходы бюджетов поселений</t>
  </si>
  <si>
    <t>650 2 00 00000 00 0000 000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</si>
  <si>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</si>
  <si>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</si>
  <si>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</si>
  <si>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650 2 02 01000 00 0000 151</t>
  </si>
  <si>
    <t>ДОТАЦИИ от других бюджетов бюджетной системы РФ</t>
  </si>
  <si>
    <t>650 2 02 01001 10 0000 151</t>
  </si>
  <si>
    <t>Дотации бюджетам поселений на выравнивание бюджетной обеспеченности</t>
  </si>
  <si>
    <t>650 2 02 02000 00 0000 151</t>
  </si>
  <si>
    <r>
      <t xml:space="preserve">СУБСИДИИ </t>
    </r>
    <r>
      <rPr>
        <sz val="10"/>
        <color theme="1"/>
        <rFont val="Arial"/>
        <family val="2"/>
        <charset val="204"/>
      </rPr>
      <t>от других бюджетов бюджетной системы РФ</t>
    </r>
  </si>
  <si>
    <t>650 2 02 03000 00 0000 151</t>
  </si>
  <si>
    <r>
      <t xml:space="preserve">СУБВЕНЦИИ </t>
    </r>
    <r>
      <rPr>
        <sz val="10"/>
        <color theme="1"/>
        <rFont val="Arial"/>
        <family val="2"/>
        <charset val="204"/>
      </rPr>
      <t>от других бюджетов бюджетной системы РФ</t>
    </r>
  </si>
  <si>
    <t>650 2 02 03003 10 0000 151</t>
  </si>
  <si>
    <t>Субвенции бюджетам поселений на государственную регистрацию актов гражданского состояния</t>
  </si>
  <si>
    <t>650 2 02 03015 10 0000 151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</si>
  <si>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</si>
  <si>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650 2 02 04000 00 0000 151</t>
  </si>
  <si>
    <t>ИНЫЕ МЕЖБЮДЖЕТНЫЕ ТРАНСФЕРТЫ</t>
  </si>
  <si>
    <t>650 2 02 04014 10 0000151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</si>
  <si>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</t>
  </si>
  <si>
    <t>650 2 02 04014 10 0000 151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</si>
  <si>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</si>
  <si>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650 2 02 04999 10 0000151</t>
  </si>
  <si>
    <t>Прочие межбюджетные трансферты, передаваемые бюджетам поселений</t>
  </si>
  <si>
    <t>650 2 07 00000 00 0000 180</t>
  </si>
  <si>
    <t>ПРОЧИЕ БЕЗВОЗМЕЗДНЫЕ ПОСТУПЛЕНИЯ</t>
  </si>
  <si>
    <t>650 2 07 05030 10 0000 180</t>
  </si>
  <si>
    <t>Прочие безвозмездные поступления в бюджеты поселений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</si>
  <si>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</si>
  <si>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</si>
  <si>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</si>
  <si>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бюджета сельского поселения Луговской</t>
  </si>
  <si>
    <t>на 2014 - 2016 годы</t>
  </si>
  <si>
    <t>Утверждено на  2014 год</t>
  </si>
  <si>
    <t>Исполнено за 1 квартал 2014г          (тыс. руб.)</t>
  </si>
  <si>
    <t xml:space="preserve">Приложение 1
к распоряжению администрации
сельского поселения Луговской
от «30» апреля 2013№64-р
</t>
  </si>
  <si>
    <t>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</si>
</sst>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2" xfId="0" applyFont="1" applyBorder="1" applyAlignment="1"/>
    <xf numFmtId="0" fontId="5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right"/>
    </xf>
    <xf numFmtId="2" fontId="9" fillId="0" borderId="7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 vertical="center"/>
    </xf>
    <xf numFmtId="2" fontId="8" fillId="0" borderId="7" xfId="0" applyNumberFormat="1" applyFont="1" applyBorder="1" applyAlignment="1">
      <alignment horizontal="right"/>
    </xf>
    <xf numFmtId="2" fontId="10" fillId="2" borderId="7" xfId="0" applyNumberFormat="1" applyFont="1" applyFill="1" applyBorder="1" applyAlignment="1">
      <alignment horizontal="right"/>
    </xf>
    <xf numFmtId="2" fontId="8" fillId="2" borderId="7" xfId="0" applyNumberFormat="1" applyFont="1" applyFill="1" applyBorder="1" applyAlignment="1">
      <alignment horizontal="right"/>
    </xf>
    <xf numFmtId="0" fontId="0" fillId="0" borderId="11" xfId="0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2" fontId="0" fillId="0" borderId="9" xfId="0" applyNumberFormat="1" applyBorder="1" applyAlignment="1">
      <alignment wrapText="1"/>
    </xf>
    <xf numFmtId="2" fontId="4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10" fillId="0" borderId="12" xfId="0" applyNumberFormat="1" applyFont="1" applyBorder="1" applyAlignment="1">
      <alignment horizontal="right"/>
    </xf>
    <xf numFmtId="2" fontId="0" fillId="0" borderId="13" xfId="0" applyNumberFormat="1" applyBorder="1" applyAlignment="1">
      <alignment wrapText="1"/>
    </xf>
    <xf numFmtId="2" fontId="9" fillId="0" borderId="10" xfId="0" applyNumberFormat="1" applyFont="1" applyBorder="1" applyAlignment="1">
      <alignment horizontal="right"/>
    </xf>
    <xf numFmtId="2" fontId="9" fillId="2" borderId="12" xfId="0" applyNumberFormat="1" applyFont="1" applyFill="1" applyBorder="1" applyAlignment="1">
      <alignment horizontal="right"/>
    </xf>
    <xf numFmtId="2" fontId="0" fillId="0" borderId="14" xfId="0" applyNumberFormat="1" applyBorder="1" applyAlignment="1">
      <alignment wrapText="1"/>
    </xf>
    <xf numFmtId="2" fontId="9" fillId="2" borderId="2" xfId="0" applyNumberFormat="1" applyFont="1" applyFill="1" applyBorder="1" applyAlignment="1">
      <alignment horizontal="right"/>
    </xf>
    <xf numFmtId="2" fontId="11" fillId="0" borderId="10" xfId="0" applyNumberFormat="1" applyFont="1" applyBorder="1"/>
    <xf numFmtId="2" fontId="11" fillId="0" borderId="2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tabSelected="1" zoomScale="98" zoomScaleNormal="98" workbookViewId="0">
      <selection activeCell="B2" sqref="B2:D2"/>
    </sheetView>
  </sheetViews>
  <sheetFormatPr defaultRowHeight="15" x14ac:dyDescent="0.25"/>
  <cols>
    <col min="1" max="1" width="3.7109375" customWidth="1"/>
    <col min="2" max="2" width="24.42578125" customWidth="1"/>
    <col min="3" max="3" width="41.85546875" customWidth="1"/>
    <col min="4" max="5" width="12.28515625" customWidth="1"/>
  </cols>
  <sheetData>
    <row r="1" spans="2:5" ht="86.45" customHeight="1" x14ac:dyDescent="0.3">
      <c r="C1" s="52" t="s">
        <v>101</v>
      </c>
      <c r="D1" s="53"/>
      <c r="E1" s="54"/>
    </row>
    <row r="2" spans="2:5" ht="18.75" x14ac:dyDescent="0.3">
      <c r="B2" s="55" t="s">
        <v>102</v>
      </c>
      <c r="C2" s="55"/>
      <c r="D2" s="55"/>
    </row>
    <row r="3" spans="2:5" ht="18.75" x14ac:dyDescent="0.3">
      <c r="B3" s="55" t="s">
        <v>97</v>
      </c>
      <c r="C3" s="55"/>
      <c r="D3" s="55"/>
    </row>
    <row r="4" spans="2:5" ht="18.75" x14ac:dyDescent="0.3">
      <c r="B4" s="55" t="s">
        <v>98</v>
      </c>
      <c r="C4" s="55"/>
      <c r="D4" s="55"/>
    </row>
    <row r="5" spans="2:5" thickBot="1" x14ac:dyDescent="0.35">
      <c r="E5" s="1"/>
    </row>
    <row r="6" spans="2:5" ht="15" customHeight="1" x14ac:dyDescent="0.25">
      <c r="B6" s="48" t="s">
        <v>0</v>
      </c>
      <c r="C6" s="48" t="s">
        <v>1</v>
      </c>
      <c r="D6" s="50" t="s">
        <v>99</v>
      </c>
      <c r="E6" s="46" t="s">
        <v>100</v>
      </c>
    </row>
    <row r="7" spans="2:5" ht="45.75" customHeight="1" thickBot="1" x14ac:dyDescent="0.3">
      <c r="B7" s="49"/>
      <c r="C7" s="49"/>
      <c r="D7" s="51"/>
      <c r="E7" s="47"/>
    </row>
    <row r="8" spans="2:5" thickBot="1" x14ac:dyDescent="0.35">
      <c r="B8" s="2">
        <v>1</v>
      </c>
      <c r="C8" s="3">
        <v>2</v>
      </c>
      <c r="D8" s="20">
        <v>3</v>
      </c>
      <c r="E8" s="28"/>
    </row>
    <row r="9" spans="2:5" ht="15.75" thickBot="1" x14ac:dyDescent="0.3">
      <c r="B9" s="4" t="s">
        <v>2</v>
      </c>
      <c r="C9" s="12" t="s">
        <v>3</v>
      </c>
      <c r="D9" s="21">
        <f>D10+D13+D15+D21+D23+D28</f>
        <v>5423.7</v>
      </c>
      <c r="E9" s="34">
        <f>E10+E13+E15+E21+E23+E28+E30</f>
        <v>1230.9000000000001</v>
      </c>
    </row>
    <row r="10" spans="2:5" ht="15.75" thickBot="1" x14ac:dyDescent="0.3">
      <c r="B10" s="4" t="s">
        <v>4</v>
      </c>
      <c r="C10" s="13" t="s">
        <v>5</v>
      </c>
      <c r="D10" s="22">
        <f>D11</f>
        <v>2624</v>
      </c>
      <c r="E10" s="32">
        <f>E11</f>
        <v>763.2</v>
      </c>
    </row>
    <row r="11" spans="2:5" ht="15.75" thickBot="1" x14ac:dyDescent="0.3">
      <c r="B11" s="5" t="s">
        <v>6</v>
      </c>
      <c r="C11" s="7" t="s">
        <v>7</v>
      </c>
      <c r="D11" s="23">
        <f>D12</f>
        <v>2624</v>
      </c>
      <c r="E11" s="33">
        <f>E12</f>
        <v>763.2</v>
      </c>
    </row>
    <row r="12" spans="2:5" ht="84.75" customHeight="1" thickBot="1" x14ac:dyDescent="0.3">
      <c r="B12" s="8" t="s">
        <v>8</v>
      </c>
      <c r="C12" s="14" t="s">
        <v>9</v>
      </c>
      <c r="D12" s="23">
        <f>2624</f>
        <v>2624</v>
      </c>
      <c r="E12" s="30">
        <f>763.1+0.1</f>
        <v>763.2</v>
      </c>
    </row>
    <row r="13" spans="2:5" ht="15.75" thickBot="1" x14ac:dyDescent="0.3">
      <c r="B13" s="4" t="s">
        <v>10</v>
      </c>
      <c r="C13" s="13" t="s">
        <v>11</v>
      </c>
      <c r="D13" s="22">
        <f>D14</f>
        <v>1100</v>
      </c>
      <c r="E13" s="32">
        <f>E14</f>
        <v>189.2</v>
      </c>
    </row>
    <row r="14" spans="2:5" ht="15.75" thickBot="1" x14ac:dyDescent="0.3">
      <c r="B14" s="5" t="s">
        <v>12</v>
      </c>
      <c r="C14" s="7" t="s">
        <v>13</v>
      </c>
      <c r="D14" s="23">
        <v>1100</v>
      </c>
      <c r="E14" s="35">
        <v>189.2</v>
      </c>
    </row>
    <row r="15" spans="2:5" ht="15.75" thickBot="1" x14ac:dyDescent="0.3">
      <c r="B15" s="4" t="s">
        <v>14</v>
      </c>
      <c r="C15" s="13" t="s">
        <v>15</v>
      </c>
      <c r="D15" s="22">
        <f>D16+D18</f>
        <v>237</v>
      </c>
      <c r="E15" s="32">
        <f>E16+E18</f>
        <v>35.200000000000003</v>
      </c>
    </row>
    <row r="16" spans="2:5" ht="15.75" thickBot="1" x14ac:dyDescent="0.3">
      <c r="B16" s="5" t="s">
        <v>16</v>
      </c>
      <c r="C16" s="7" t="s">
        <v>17</v>
      </c>
      <c r="D16" s="23">
        <v>90</v>
      </c>
      <c r="E16" s="33">
        <f>E17</f>
        <v>8.5</v>
      </c>
    </row>
    <row r="17" spans="2:5" ht="51.75" customHeight="1" thickBot="1" x14ac:dyDescent="0.3">
      <c r="B17" s="8" t="s">
        <v>18</v>
      </c>
      <c r="C17" s="14" t="s">
        <v>19</v>
      </c>
      <c r="D17" s="23">
        <v>90</v>
      </c>
      <c r="E17" s="30">
        <v>8.5</v>
      </c>
    </row>
    <row r="18" spans="2:5" ht="23.25" customHeight="1" thickBot="1" x14ac:dyDescent="0.3">
      <c r="B18" s="6" t="s">
        <v>20</v>
      </c>
      <c r="C18" s="7" t="s">
        <v>21</v>
      </c>
      <c r="D18" s="24">
        <f>D19+D20</f>
        <v>147</v>
      </c>
      <c r="E18" s="32">
        <f>E19+E20</f>
        <v>26.7</v>
      </c>
    </row>
    <row r="19" spans="2:5" ht="76.5" customHeight="1" thickBot="1" x14ac:dyDescent="0.3">
      <c r="B19" s="8" t="s">
        <v>22</v>
      </c>
      <c r="C19" s="14" t="s">
        <v>23</v>
      </c>
      <c r="D19" s="23">
        <f>90</f>
        <v>90</v>
      </c>
      <c r="E19" s="31">
        <v>19.7</v>
      </c>
    </row>
    <row r="20" spans="2:5" ht="78" customHeight="1" thickBot="1" x14ac:dyDescent="0.3">
      <c r="B20" s="8" t="s">
        <v>24</v>
      </c>
      <c r="C20" s="14" t="s">
        <v>25</v>
      </c>
      <c r="D20" s="23">
        <v>57</v>
      </c>
      <c r="E20" s="31">
        <v>7</v>
      </c>
    </row>
    <row r="21" spans="2:5" ht="26.25" customHeight="1" thickBot="1" x14ac:dyDescent="0.3">
      <c r="B21" s="8" t="s">
        <v>26</v>
      </c>
      <c r="C21" s="15" t="s">
        <v>27</v>
      </c>
      <c r="D21" s="22">
        <v>75</v>
      </c>
      <c r="E21" s="31">
        <f>E22</f>
        <v>40.299999999999997</v>
      </c>
    </row>
    <row r="22" spans="2:5" ht="74.25" customHeight="1" thickBot="1" x14ac:dyDescent="0.3">
      <c r="B22" s="8" t="s">
        <v>28</v>
      </c>
      <c r="C22" s="14" t="s">
        <v>29</v>
      </c>
      <c r="D22" s="23">
        <v>75</v>
      </c>
      <c r="E22" s="31">
        <v>40.299999999999997</v>
      </c>
    </row>
    <row r="23" spans="2:5" ht="54" customHeight="1" thickBot="1" x14ac:dyDescent="0.3">
      <c r="B23" s="10" t="s">
        <v>30</v>
      </c>
      <c r="C23" s="15" t="s">
        <v>31</v>
      </c>
      <c r="D23" s="22">
        <f>D24+D26</f>
        <v>1296</v>
      </c>
      <c r="E23" s="31">
        <f>E25+E26</f>
        <v>109.80000000000001</v>
      </c>
    </row>
    <row r="24" spans="2:5" ht="93" customHeight="1" thickBot="1" x14ac:dyDescent="0.3">
      <c r="B24" s="9" t="s">
        <v>32</v>
      </c>
      <c r="C24" s="14" t="s">
        <v>33</v>
      </c>
      <c r="D24" s="23">
        <f>D25</f>
        <v>496</v>
      </c>
      <c r="E24" s="31"/>
    </row>
    <row r="25" spans="2:5" ht="96" customHeight="1" thickBot="1" x14ac:dyDescent="0.3">
      <c r="B25" s="8" t="s">
        <v>34</v>
      </c>
      <c r="C25" s="14" t="s">
        <v>35</v>
      </c>
      <c r="D25" s="23">
        <f>496</f>
        <v>496</v>
      </c>
      <c r="E25" s="32">
        <v>85.9</v>
      </c>
    </row>
    <row r="26" spans="2:5" ht="92.25" customHeight="1" thickBot="1" x14ac:dyDescent="0.3">
      <c r="B26" s="9" t="s">
        <v>36</v>
      </c>
      <c r="C26" s="14" t="s">
        <v>37</v>
      </c>
      <c r="D26" s="23">
        <f>D27</f>
        <v>800</v>
      </c>
      <c r="E26" s="33">
        <f>E27</f>
        <v>23.9</v>
      </c>
    </row>
    <row r="27" spans="2:5" ht="86.25" customHeight="1" thickBot="1" x14ac:dyDescent="0.3">
      <c r="B27" s="8" t="s">
        <v>38</v>
      </c>
      <c r="C27" s="14" t="s">
        <v>39</v>
      </c>
      <c r="D27" s="23">
        <f>800</f>
        <v>800</v>
      </c>
      <c r="E27" s="30">
        <v>23.9</v>
      </c>
    </row>
    <row r="28" spans="2:5" ht="34.5" customHeight="1" thickBot="1" x14ac:dyDescent="0.3">
      <c r="B28" s="10" t="s">
        <v>40</v>
      </c>
      <c r="C28" s="15" t="s">
        <v>41</v>
      </c>
      <c r="D28" s="22">
        <f>D29</f>
        <v>91.7</v>
      </c>
      <c r="E28" s="32">
        <f>E29</f>
        <v>91.7</v>
      </c>
    </row>
    <row r="29" spans="2:5" ht="29.25" customHeight="1" thickBot="1" x14ac:dyDescent="0.3">
      <c r="B29" s="8" t="s">
        <v>42</v>
      </c>
      <c r="C29" s="14" t="s">
        <v>43</v>
      </c>
      <c r="D29" s="23">
        <f>10+81.7</f>
        <v>91.7</v>
      </c>
      <c r="E29" s="31">
        <v>91.7</v>
      </c>
    </row>
    <row r="30" spans="2:5" ht="32.25" customHeight="1" thickBot="1" x14ac:dyDescent="0.3">
      <c r="B30" s="10" t="s">
        <v>44</v>
      </c>
      <c r="C30" s="15" t="s">
        <v>45</v>
      </c>
      <c r="D30" s="25"/>
      <c r="E30" s="32">
        <f>E35</f>
        <v>1.5</v>
      </c>
    </row>
    <row r="31" spans="2:5" ht="15.75" thickBot="1" x14ac:dyDescent="0.3">
      <c r="B31" s="9" t="s">
        <v>46</v>
      </c>
      <c r="C31" s="16" t="s">
        <v>47</v>
      </c>
      <c r="D31" s="25"/>
      <c r="E31" s="31">
        <f>E32</f>
        <v>0</v>
      </c>
    </row>
    <row r="32" spans="2:5" ht="35.25" customHeight="1" thickBot="1" x14ac:dyDescent="0.3">
      <c r="B32" s="8" t="s">
        <v>48</v>
      </c>
      <c r="C32" s="14" t="s">
        <v>49</v>
      </c>
      <c r="D32" s="25"/>
      <c r="E32" s="31"/>
    </row>
    <row r="33" spans="2:5" ht="83.25" customHeight="1" thickBot="1" x14ac:dyDescent="0.3">
      <c r="B33" s="9" t="s">
        <v>50</v>
      </c>
      <c r="C33" s="14" t="s">
        <v>51</v>
      </c>
      <c r="D33" s="23">
        <v>0</v>
      </c>
      <c r="E33" s="31"/>
    </row>
    <row r="34" spans="2:5" ht="105.75" customHeight="1" thickBot="1" x14ac:dyDescent="0.3">
      <c r="B34" s="8" t="s">
        <v>52</v>
      </c>
      <c r="C34" s="14" t="s">
        <v>53</v>
      </c>
      <c r="D34" s="23">
        <v>0</v>
      </c>
      <c r="E34" s="31"/>
    </row>
    <row r="35" spans="2:5" ht="66.75" customHeight="1" thickBot="1" x14ac:dyDescent="0.3">
      <c r="B35" s="9" t="s">
        <v>54</v>
      </c>
      <c r="C35" s="14" t="s">
        <v>55</v>
      </c>
      <c r="D35" s="25"/>
      <c r="E35" s="32">
        <f>E36</f>
        <v>1.5</v>
      </c>
    </row>
    <row r="36" spans="2:5" ht="51.75" thickBot="1" x14ac:dyDescent="0.3">
      <c r="B36" s="8" t="s">
        <v>56</v>
      </c>
      <c r="C36" s="14" t="s">
        <v>57</v>
      </c>
      <c r="D36" s="25"/>
      <c r="E36" s="36">
        <v>1.5</v>
      </c>
    </row>
    <row r="37" spans="2:5" ht="27.75" customHeight="1" thickBot="1" x14ac:dyDescent="0.3">
      <c r="B37" s="10" t="s">
        <v>58</v>
      </c>
      <c r="C37" s="15" t="s">
        <v>59</v>
      </c>
      <c r="D37" s="23">
        <v>0</v>
      </c>
      <c r="E37" s="31"/>
    </row>
    <row r="38" spans="2:5" ht="78" customHeight="1" thickBot="1" x14ac:dyDescent="0.3">
      <c r="B38" s="8" t="s">
        <v>60</v>
      </c>
      <c r="C38" s="14" t="s">
        <v>61</v>
      </c>
      <c r="D38" s="23">
        <v>0</v>
      </c>
      <c r="E38" s="31"/>
    </row>
    <row r="39" spans="2:5" ht="15.75" thickBot="1" x14ac:dyDescent="0.3">
      <c r="B39" s="10" t="s">
        <v>62</v>
      </c>
      <c r="C39" s="13" t="s">
        <v>63</v>
      </c>
      <c r="D39" s="22">
        <v>0</v>
      </c>
      <c r="E39" s="31"/>
    </row>
    <row r="40" spans="2:5" ht="26.25" thickBot="1" x14ac:dyDescent="0.3">
      <c r="B40" s="8" t="s">
        <v>64</v>
      </c>
      <c r="C40" s="14" t="s">
        <v>65</v>
      </c>
      <c r="D40" s="37">
        <v>0</v>
      </c>
      <c r="E40" s="38"/>
    </row>
    <row r="41" spans="2:5" ht="15.75" thickBot="1" x14ac:dyDescent="0.3">
      <c r="B41" s="10" t="s">
        <v>66</v>
      </c>
      <c r="C41" s="17" t="s">
        <v>67</v>
      </c>
      <c r="D41" s="22">
        <f>D42</f>
        <v>63557.7</v>
      </c>
      <c r="E41" s="32">
        <f>E42</f>
        <v>21876.199999999997</v>
      </c>
    </row>
    <row r="42" spans="2:5" ht="26.25" thickBot="1" x14ac:dyDescent="0.3">
      <c r="B42" s="10" t="s">
        <v>68</v>
      </c>
      <c r="C42" s="18" t="s">
        <v>69</v>
      </c>
      <c r="D42" s="22">
        <f>D43+D46+D45+D49</f>
        <v>63557.7</v>
      </c>
      <c r="E42" s="39">
        <f>E43+E46+E45+E49</f>
        <v>21876.199999999997</v>
      </c>
    </row>
    <row r="43" spans="2:5" ht="26.25" thickBot="1" x14ac:dyDescent="0.3">
      <c r="B43" s="10" t="s">
        <v>70</v>
      </c>
      <c r="C43" s="15" t="s">
        <v>71</v>
      </c>
      <c r="D43" s="22">
        <f>D44</f>
        <v>55078.2</v>
      </c>
      <c r="E43" s="32">
        <f>E44</f>
        <v>16138.4</v>
      </c>
    </row>
    <row r="44" spans="2:5" ht="33" customHeight="1" thickBot="1" x14ac:dyDescent="0.3">
      <c r="B44" s="8" t="s">
        <v>72</v>
      </c>
      <c r="C44" s="14" t="s">
        <v>73</v>
      </c>
      <c r="D44" s="23">
        <f>51919.7+3158.5</f>
        <v>55078.2</v>
      </c>
      <c r="E44" s="35">
        <v>16138.4</v>
      </c>
    </row>
    <row r="45" spans="2:5" ht="26.25" thickBot="1" x14ac:dyDescent="0.3">
      <c r="B45" s="10" t="s">
        <v>74</v>
      </c>
      <c r="C45" s="15" t="s">
        <v>75</v>
      </c>
      <c r="D45" s="22">
        <v>0</v>
      </c>
      <c r="E45" s="31"/>
    </row>
    <row r="46" spans="2:5" ht="26.25" thickBot="1" x14ac:dyDescent="0.3">
      <c r="B46" s="10" t="s">
        <v>76</v>
      </c>
      <c r="C46" s="15" t="s">
        <v>77</v>
      </c>
      <c r="D46" s="22">
        <f>D47+D48</f>
        <v>521.29999999999995</v>
      </c>
      <c r="E46" s="32">
        <f>E47+E48</f>
        <v>14.8</v>
      </c>
    </row>
    <row r="47" spans="2:5" ht="33.75" customHeight="1" thickBot="1" x14ac:dyDescent="0.3">
      <c r="B47" s="8" t="s">
        <v>78</v>
      </c>
      <c r="C47" s="14" t="s">
        <v>79</v>
      </c>
      <c r="D47" s="23">
        <v>59</v>
      </c>
      <c r="E47" s="35">
        <v>14.8</v>
      </c>
    </row>
    <row r="48" spans="2:5" ht="45" customHeight="1" thickBot="1" x14ac:dyDescent="0.3">
      <c r="B48" s="8" t="s">
        <v>80</v>
      </c>
      <c r="C48" s="14" t="s">
        <v>81</v>
      </c>
      <c r="D48" s="26">
        <v>462.3</v>
      </c>
      <c r="E48" s="41">
        <v>0</v>
      </c>
    </row>
    <row r="49" spans="2:5" ht="15.75" thickBot="1" x14ac:dyDescent="0.3">
      <c r="B49" s="11" t="s">
        <v>82</v>
      </c>
      <c r="C49" s="19" t="s">
        <v>83</v>
      </c>
      <c r="D49" s="40">
        <f>D51+D52</f>
        <v>7958.2</v>
      </c>
      <c r="E49" s="42">
        <f>E51+E52</f>
        <v>5723</v>
      </c>
    </row>
    <row r="50" spans="2:5" ht="77.25" customHeight="1" thickBot="1" x14ac:dyDescent="0.3">
      <c r="B50" s="8" t="s">
        <v>84</v>
      </c>
      <c r="C50" s="14" t="s">
        <v>85</v>
      </c>
      <c r="D50" s="27"/>
      <c r="E50" s="29"/>
    </row>
    <row r="51" spans="2:5" ht="78.75" customHeight="1" thickBot="1" x14ac:dyDescent="0.3">
      <c r="B51" s="8" t="s">
        <v>86</v>
      </c>
      <c r="C51" s="14" t="s">
        <v>87</v>
      </c>
      <c r="D51" s="27">
        <v>670.8</v>
      </c>
      <c r="E51" s="30">
        <v>670.8</v>
      </c>
    </row>
    <row r="52" spans="2:5" ht="26.25" thickBot="1" x14ac:dyDescent="0.3">
      <c r="B52" s="8" t="s">
        <v>88</v>
      </c>
      <c r="C52" s="14" t="s">
        <v>89</v>
      </c>
      <c r="D52" s="27">
        <f>3266.4+194.6-267.6+300+207.3+1345.8+2070.9-9+179</f>
        <v>7287.4</v>
      </c>
      <c r="E52" s="45">
        <v>5052.2</v>
      </c>
    </row>
    <row r="53" spans="2:5" ht="15.75" thickBot="1" x14ac:dyDescent="0.3">
      <c r="B53" s="10" t="s">
        <v>90</v>
      </c>
      <c r="C53" s="15" t="s">
        <v>91</v>
      </c>
      <c r="D53" s="25"/>
      <c r="E53" s="31"/>
    </row>
    <row r="54" spans="2:5" ht="26.25" thickBot="1" x14ac:dyDescent="0.3">
      <c r="B54" s="10" t="s">
        <v>92</v>
      </c>
      <c r="C54" s="14" t="s">
        <v>93</v>
      </c>
      <c r="D54" s="22">
        <v>0</v>
      </c>
      <c r="E54" s="44">
        <v>0</v>
      </c>
    </row>
    <row r="55" spans="2:5" ht="54" customHeight="1" thickBot="1" x14ac:dyDescent="0.3">
      <c r="B55" s="10" t="s">
        <v>94</v>
      </c>
      <c r="C55" s="15" t="s">
        <v>95</v>
      </c>
      <c r="D55" s="22">
        <v>0</v>
      </c>
      <c r="E55" s="43">
        <v>0</v>
      </c>
    </row>
    <row r="56" spans="2:5" ht="15.75" thickBot="1" x14ac:dyDescent="0.3">
      <c r="B56" s="2"/>
      <c r="C56" s="17" t="s">
        <v>96</v>
      </c>
      <c r="D56" s="21">
        <f>D9+D41</f>
        <v>68981.399999999994</v>
      </c>
      <c r="E56" s="34">
        <f>E9+E41</f>
        <v>23107.1</v>
      </c>
    </row>
  </sheetData>
  <mergeCells count="8">
    <mergeCell ref="B2:D2"/>
    <mergeCell ref="C1:E1"/>
    <mergeCell ref="E6:E7"/>
    <mergeCell ref="B3:D3"/>
    <mergeCell ref="B4:D4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2014-05-05T06:40:31Z</dcterms:modified>
</cp:coreProperties>
</file>