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Расходы" sheetId="1" r:id="rId1"/>
  </sheets>
  <calcPr calcId="124519"/>
</workbook>
</file>

<file path=xl/calcChain.xml><?xml version="1.0" encoding="utf-8"?>
<calcChain xmlns="http://schemas.openxmlformats.org/spreadsheetml/2006/main">
  <c r="G34" i="1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<sst xmlns="http://schemas.openxmlformats.org/spreadsheetml/2006/main" count="95" uniqueCount="54">
  <si>
    <t/>
  </si>
  <si>
    <t>Наименование</t>
  </si>
  <si>
    <t>1</t>
  </si>
  <si>
    <t>2</t>
  </si>
  <si>
    <t>3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</si>
  <si>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</si>
  <si>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</si>
  <si>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</si>
  <si>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</si>
  <si>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</si>
  <si>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</si>
  <si>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</si>
  <si>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</si>
  <si>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</si>
  <si>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</si>
  <si>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</si>
  <si>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</si>
  <si>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</si>
  <si>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</si>
  <si>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</si>
  <si>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</si>
  <si>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</si>
  <si>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</si>
  <si>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</si>
  <si>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Благоустройство</t>
  </si>
  <si>
    <t>ОБРАЗОВАНИЕ</t>
  </si>
  <si>
    <t>Молодежная политика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</si>
  <si>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</si>
  <si>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</si>
  <si>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</si>
  <si>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</si>
  <si>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</si>
  <si>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</si>
  <si>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Итого</t>
  </si>
  <si>
    <t>Сумма               (тыс.руб.)</t>
  </si>
  <si>
    <t>РЗ</t>
  </si>
  <si>
    <t>ПР</t>
  </si>
  <si>
    <t>01</t>
  </si>
  <si>
    <t>02</t>
  </si>
  <si>
    <t>03</t>
  </si>
  <si>
    <t>04</t>
  </si>
  <si>
    <t>05</t>
  </si>
  <si>
    <t>07</t>
  </si>
  <si>
    <t>08</t>
  </si>
  <si>
    <t>10</t>
  </si>
  <si>
    <t>11</t>
  </si>
  <si>
    <t>00</t>
  </si>
  <si>
    <t>06</t>
  </si>
  <si>
    <t>13</t>
  </si>
  <si>
    <t>09</t>
  </si>
  <si>
    <t>14</t>
  </si>
  <si>
    <t>12</t>
  </si>
  <si>
    <r>
      <t xml:space="preserve">Приложение 1                                                                        к решению Совета депутатов                                                                                              сельского поселения Луговской                                        от </t>
    </r>
    <r>
      <rPr>
        <b/>
        <sz val="11"/>
        <color indexed="64"/>
        <rFont val="Times New Roman"/>
        <family val="1"/>
        <charset val="204"/>
      </rPr>
      <t>19.01.2018</t>
    </r>
    <r>
      <rPr>
        <sz val="11"/>
        <color indexed="64"/>
        <rFont val="Times New Roman"/>
        <family val="1"/>
        <charset val="204"/>
      </rPr>
      <t xml:space="preserve"> года № </t>
    </r>
    <r>
      <rPr>
        <b/>
        <sz val="11"/>
        <color indexed="64"/>
        <rFont val="Times New Roman"/>
        <family val="1"/>
        <charset val="204"/>
      </rPr>
      <t>38</t>
    </r>
  </si>
  <si>
    <t xml:space="preserve">Распределение  бюджетных ассигнований по разделам, подразделам классификации расходов бюджета сельского поселения Луговской на 2018 год
</t>
  </si>
</sst>
</file>

<file path=xl/styles.xml><?xml version="1.0" encoding="utf-8"?>
<styleSheet xmlns="http://schemas.openxmlformats.org/spreadsheetml/2006/main">
  <fonts count="9">
    <font>
      <sz val="10"/>
      <color indexed="64"/>
      <name val="Arial"/>
      <charset val="1"/>
    </font>
    <font>
      <sz val="8"/>
      <color indexed="8"/>
      <name val="Tahoma"/>
      <charset val="1"/>
    </font>
    <font>
      <sz val="6"/>
      <color indexed="8"/>
      <name val="Tahoma"/>
      <charset val="1"/>
    </font>
    <font>
      <sz val="8"/>
      <color indexed="8"/>
      <name val="Arial"/>
      <charset val="1"/>
    </font>
    <font>
      <b/>
      <sz val="11"/>
      <color indexed="8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ahoma"/>
      <family val="2"/>
      <charset val="204"/>
    </font>
    <font>
      <b/>
      <sz val="11"/>
      <color indexed="6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NumberFormat="1"/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5" fillId="0" borderId="0" xfId="0" applyNumberFormat="1" applyFont="1"/>
    <xf numFmtId="49" fontId="0" fillId="0" borderId="0" xfId="0" applyNumberFormat="1"/>
    <xf numFmtId="49" fontId="1" fillId="2" borderId="9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top" wrapText="1"/>
    </xf>
    <xf numFmtId="49" fontId="6" fillId="2" borderId="5" xfId="0" applyNumberFormat="1" applyFont="1" applyFill="1" applyBorder="1" applyAlignment="1">
      <alignment horizontal="left" vertical="top" wrapText="1"/>
    </xf>
    <xf numFmtId="49" fontId="5" fillId="0" borderId="0" xfId="0" applyNumberFormat="1" applyFont="1"/>
    <xf numFmtId="49" fontId="1" fillId="2" borderId="8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top" wrapText="1"/>
    </xf>
    <xf numFmtId="4" fontId="1" fillId="2" borderId="7" xfId="0" applyNumberFormat="1" applyFont="1" applyFill="1" applyBorder="1" applyAlignment="1">
      <alignment horizontal="right" vertical="top" wrapText="1"/>
    </xf>
    <xf numFmtId="4" fontId="7" fillId="2" borderId="2" xfId="0" applyNumberFormat="1" applyFont="1" applyFill="1" applyBorder="1" applyAlignment="1">
      <alignment horizontal="right" vertical="top" wrapText="1"/>
    </xf>
    <xf numFmtId="0" fontId="5" fillId="0" borderId="0" xfId="0" applyNumberFormat="1" applyFont="1" applyAlignment="1">
      <alignment horizontal="right" wrapText="1"/>
    </xf>
    <xf numFmtId="0" fontId="6" fillId="2" borderId="5" xfId="0" applyNumberFormat="1" applyFont="1" applyFill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right" vertical="top" wrapText="1"/>
    </xf>
    <xf numFmtId="0" fontId="3" fillId="2" borderId="0" xfId="0" applyNumberFormat="1" applyFont="1" applyFill="1" applyAlignment="1">
      <alignment horizontal="left" vertical="top" wrapText="1"/>
    </xf>
    <xf numFmtId="0" fontId="4" fillId="2" borderId="0" xfId="0" applyNumberFormat="1" applyFont="1" applyFill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B1:G35"/>
  <sheetViews>
    <sheetView tabSelected="1" workbookViewId="0">
      <selection activeCell="K4" sqref="K4"/>
    </sheetView>
  </sheetViews>
  <sheetFormatPr defaultRowHeight="12.75"/>
  <cols>
    <col min="2" max="2" width="18.7109375" style="1" customWidth="1"/>
    <col min="3" max="3" width="21.7109375" style="1" customWidth="1"/>
    <col min="4" max="4" width="11" style="1" customWidth="1"/>
    <col min="5" max="5" width="5.5703125" style="5" customWidth="1"/>
    <col min="6" max="6" width="4.85546875" style="5" customWidth="1"/>
    <col min="7" max="7" width="19" style="1" customWidth="1"/>
  </cols>
  <sheetData>
    <row r="1" spans="2:7" ht="62.25" customHeight="1">
      <c r="B1" s="4"/>
      <c r="C1" s="4"/>
      <c r="D1" s="14" t="s">
        <v>52</v>
      </c>
      <c r="E1" s="14"/>
      <c r="F1" s="14"/>
      <c r="G1" s="14"/>
    </row>
    <row r="2" spans="2:7" ht="15">
      <c r="B2" s="4"/>
      <c r="C2" s="4"/>
      <c r="D2" s="4"/>
      <c r="E2" s="9"/>
      <c r="F2" s="9"/>
      <c r="G2" s="4"/>
    </row>
    <row r="3" spans="2:7" s="1" customFormat="1" ht="45.95" customHeight="1" thickBot="1">
      <c r="B3" s="18" t="s">
        <v>53</v>
      </c>
      <c r="C3" s="18"/>
      <c r="D3" s="18"/>
      <c r="E3" s="18"/>
      <c r="F3" s="18"/>
      <c r="G3" s="18"/>
    </row>
    <row r="4" spans="2:7" s="1" customFormat="1" ht="22.5" customHeight="1">
      <c r="B4" s="20" t="s">
        <v>1</v>
      </c>
      <c r="C4" s="21"/>
      <c r="D4" s="22"/>
      <c r="E4" s="6" t="s">
        <v>35</v>
      </c>
      <c r="F4" s="10" t="s">
        <v>36</v>
      </c>
      <c r="G4" s="2" t="s">
        <v>34</v>
      </c>
    </row>
    <row r="5" spans="2:7" s="1" customFormat="1" ht="14.1" customHeight="1" thickBot="1">
      <c r="B5" s="19" t="s">
        <v>2</v>
      </c>
      <c r="C5" s="19"/>
      <c r="D5" s="19"/>
      <c r="E5" s="7"/>
      <c r="F5" s="7" t="s">
        <v>3</v>
      </c>
      <c r="G5" s="3" t="s">
        <v>4</v>
      </c>
    </row>
    <row r="6" spans="2:7" s="1" customFormat="1" ht="18.75" customHeight="1">
      <c r="B6" s="15" t="s">
        <v>5</v>
      </c>
      <c r="C6" s="15"/>
      <c r="D6" s="15"/>
      <c r="E6" s="8" t="s">
        <v>37</v>
      </c>
      <c r="F6" s="11" t="s">
        <v>46</v>
      </c>
      <c r="G6" s="13">
        <f>20936.66</f>
        <v>20936.66</v>
      </c>
    </row>
    <row r="7" spans="2:7" s="1" customFormat="1" ht="45" customHeight="1">
      <c r="B7" s="15" t="s">
        <v>6</v>
      </c>
      <c r="C7" s="15"/>
      <c r="D7" s="15"/>
      <c r="E7" s="8" t="s">
        <v>37</v>
      </c>
      <c r="F7" s="11" t="s">
        <v>38</v>
      </c>
      <c r="G7" s="13">
        <f>1445</f>
        <v>1445</v>
      </c>
    </row>
    <row r="8" spans="2:7" s="1" customFormat="1" ht="43.5" customHeight="1">
      <c r="B8" s="15" t="s">
        <v>7</v>
      </c>
      <c r="C8" s="15"/>
      <c r="D8" s="15"/>
      <c r="E8" s="8" t="s">
        <v>37</v>
      </c>
      <c r="F8" s="11" t="s">
        <v>39</v>
      </c>
      <c r="G8" s="13">
        <f>0.8</f>
        <v>0.8</v>
      </c>
    </row>
    <row r="9" spans="2:7" s="1" customFormat="1" ht="60" customHeight="1">
      <c r="B9" s="15" t="s">
        <v>8</v>
      </c>
      <c r="C9" s="15"/>
      <c r="D9" s="15"/>
      <c r="E9" s="8" t="s">
        <v>37</v>
      </c>
      <c r="F9" s="11" t="s">
        <v>40</v>
      </c>
      <c r="G9" s="13">
        <f>14739.06</f>
        <v>14739.06</v>
      </c>
    </row>
    <row r="10" spans="2:7" s="1" customFormat="1" ht="44.25" customHeight="1">
      <c r="B10" s="15" t="s">
        <v>9</v>
      </c>
      <c r="C10" s="15"/>
      <c r="D10" s="15"/>
      <c r="E10" s="8" t="s">
        <v>37</v>
      </c>
      <c r="F10" s="11" t="s">
        <v>47</v>
      </c>
      <c r="G10" s="13">
        <f>226.06</f>
        <v>226.06</v>
      </c>
    </row>
    <row r="11" spans="2:7" s="1" customFormat="1" ht="15">
      <c r="B11" s="15" t="s">
        <v>10</v>
      </c>
      <c r="C11" s="15"/>
      <c r="D11" s="15"/>
      <c r="E11" s="8" t="s">
        <v>37</v>
      </c>
      <c r="F11" s="11" t="s">
        <v>45</v>
      </c>
      <c r="G11" s="13">
        <f>100</f>
        <v>100</v>
      </c>
    </row>
    <row r="12" spans="2:7" s="1" customFormat="1" ht="15.75" customHeight="1">
      <c r="B12" s="15" t="s">
        <v>11</v>
      </c>
      <c r="C12" s="15"/>
      <c r="D12" s="15"/>
      <c r="E12" s="8" t="s">
        <v>37</v>
      </c>
      <c r="F12" s="11" t="s">
        <v>48</v>
      </c>
      <c r="G12" s="13">
        <f>4425.75</f>
        <v>4425.75</v>
      </c>
    </row>
    <row r="13" spans="2:7" s="1" customFormat="1" ht="15" customHeight="1">
      <c r="B13" s="15" t="s">
        <v>12</v>
      </c>
      <c r="C13" s="15"/>
      <c r="D13" s="15"/>
      <c r="E13" s="8" t="s">
        <v>38</v>
      </c>
      <c r="F13" s="11" t="s">
        <v>38</v>
      </c>
      <c r="G13" s="13">
        <f>393.8</f>
        <v>393.8</v>
      </c>
    </row>
    <row r="14" spans="2:7" s="1" customFormat="1" ht="13.5" customHeight="1">
      <c r="B14" s="15" t="s">
        <v>13</v>
      </c>
      <c r="C14" s="15"/>
      <c r="D14" s="15"/>
      <c r="E14" s="8" t="s">
        <v>38</v>
      </c>
      <c r="F14" s="11" t="s">
        <v>39</v>
      </c>
      <c r="G14" s="13">
        <f>393.8</f>
        <v>393.8</v>
      </c>
    </row>
    <row r="15" spans="2:7" s="1" customFormat="1" ht="29.25" customHeight="1">
      <c r="B15" s="15" t="s">
        <v>14</v>
      </c>
      <c r="C15" s="15"/>
      <c r="D15" s="15"/>
      <c r="E15" s="8" t="s">
        <v>39</v>
      </c>
      <c r="F15" s="11" t="s">
        <v>46</v>
      </c>
      <c r="G15" s="13">
        <f>649.08</f>
        <v>649.08000000000004</v>
      </c>
    </row>
    <row r="16" spans="2:7" s="1" customFormat="1" ht="14.25" customHeight="1">
      <c r="B16" s="15" t="s">
        <v>15</v>
      </c>
      <c r="C16" s="15"/>
      <c r="D16" s="15"/>
      <c r="E16" s="8" t="s">
        <v>39</v>
      </c>
      <c r="F16" s="11" t="s">
        <v>40</v>
      </c>
      <c r="G16" s="13">
        <f>70</f>
        <v>70</v>
      </c>
    </row>
    <row r="17" spans="2:7" s="1" customFormat="1" ht="44.25" customHeight="1">
      <c r="B17" s="15" t="s">
        <v>16</v>
      </c>
      <c r="C17" s="15"/>
      <c r="D17" s="15"/>
      <c r="E17" s="8" t="s">
        <v>39</v>
      </c>
      <c r="F17" s="11" t="s">
        <v>49</v>
      </c>
      <c r="G17" s="13">
        <f>551.78</f>
        <v>551.78</v>
      </c>
    </row>
    <row r="18" spans="2:7" s="1" customFormat="1" ht="30.75" customHeight="1">
      <c r="B18" s="15" t="s">
        <v>17</v>
      </c>
      <c r="C18" s="15"/>
      <c r="D18" s="15"/>
      <c r="E18" s="8" t="s">
        <v>39</v>
      </c>
      <c r="F18" s="11" t="s">
        <v>50</v>
      </c>
      <c r="G18" s="13">
        <f>27.3</f>
        <v>27.3</v>
      </c>
    </row>
    <row r="19" spans="2:7" s="1" customFormat="1" ht="15">
      <c r="B19" s="15" t="s">
        <v>18</v>
      </c>
      <c r="C19" s="15"/>
      <c r="D19" s="15"/>
      <c r="E19" s="8" t="s">
        <v>40</v>
      </c>
      <c r="F19" s="11" t="s">
        <v>46</v>
      </c>
      <c r="G19" s="13">
        <f>8425.98</f>
        <v>8425.98</v>
      </c>
    </row>
    <row r="20" spans="2:7" s="1" customFormat="1" ht="16.5" customHeight="1">
      <c r="B20" s="15" t="s">
        <v>19</v>
      </c>
      <c r="C20" s="15"/>
      <c r="D20" s="15"/>
      <c r="E20" s="8" t="s">
        <v>40</v>
      </c>
      <c r="F20" s="11" t="s">
        <v>49</v>
      </c>
      <c r="G20" s="13">
        <f>5276.52</f>
        <v>5276.52</v>
      </c>
    </row>
    <row r="21" spans="2:7" s="1" customFormat="1" ht="15" customHeight="1">
      <c r="B21" s="15" t="s">
        <v>20</v>
      </c>
      <c r="C21" s="15"/>
      <c r="D21" s="15"/>
      <c r="E21" s="8" t="s">
        <v>40</v>
      </c>
      <c r="F21" s="11" t="s">
        <v>44</v>
      </c>
      <c r="G21" s="13">
        <f>1686.93</f>
        <v>1686.93</v>
      </c>
    </row>
    <row r="22" spans="2:7" s="1" customFormat="1" ht="14.25" customHeight="1">
      <c r="B22" s="15" t="s">
        <v>21</v>
      </c>
      <c r="C22" s="15"/>
      <c r="D22" s="15"/>
      <c r="E22" s="8" t="s">
        <v>40</v>
      </c>
      <c r="F22" s="11" t="s">
        <v>51</v>
      </c>
      <c r="G22" s="13">
        <f>1462.53</f>
        <v>1462.53</v>
      </c>
    </row>
    <row r="23" spans="2:7" s="1" customFormat="1" ht="15">
      <c r="B23" s="15" t="s">
        <v>22</v>
      </c>
      <c r="C23" s="15"/>
      <c r="D23" s="15"/>
      <c r="E23" s="8" t="s">
        <v>41</v>
      </c>
      <c r="F23" s="11" t="s">
        <v>46</v>
      </c>
      <c r="G23" s="13">
        <f>9480.03</f>
        <v>9480.0300000000007</v>
      </c>
    </row>
    <row r="24" spans="2:7" s="1" customFormat="1" ht="15">
      <c r="B24" s="15" t="s">
        <v>23</v>
      </c>
      <c r="C24" s="15"/>
      <c r="D24" s="15"/>
      <c r="E24" s="8" t="s">
        <v>41</v>
      </c>
      <c r="F24" s="11" t="s">
        <v>37</v>
      </c>
      <c r="G24" s="13">
        <f>3244.8</f>
        <v>3244.8</v>
      </c>
    </row>
    <row r="25" spans="2:7" s="1" customFormat="1" ht="15">
      <c r="B25" s="15" t="s">
        <v>24</v>
      </c>
      <c r="C25" s="15"/>
      <c r="D25" s="15"/>
      <c r="E25" s="8" t="s">
        <v>41</v>
      </c>
      <c r="F25" s="11" t="s">
        <v>39</v>
      </c>
      <c r="G25" s="13">
        <f>6235.23</f>
        <v>6235.23</v>
      </c>
    </row>
    <row r="26" spans="2:7" s="1" customFormat="1" ht="15">
      <c r="B26" s="15" t="s">
        <v>25</v>
      </c>
      <c r="C26" s="15"/>
      <c r="D26" s="15"/>
      <c r="E26" s="8" t="s">
        <v>42</v>
      </c>
      <c r="F26" s="11" t="s">
        <v>46</v>
      </c>
      <c r="G26" s="13">
        <f>22</f>
        <v>22</v>
      </c>
    </row>
    <row r="27" spans="2:7" s="1" customFormat="1" ht="13.5" customHeight="1">
      <c r="B27" s="15" t="s">
        <v>26</v>
      </c>
      <c r="C27" s="15"/>
      <c r="D27" s="15"/>
      <c r="E27" s="8" t="s">
        <v>42</v>
      </c>
      <c r="F27" s="11" t="s">
        <v>42</v>
      </c>
      <c r="G27" s="13">
        <f>22</f>
        <v>22</v>
      </c>
    </row>
    <row r="28" spans="2:7" s="1" customFormat="1" ht="15">
      <c r="B28" s="15" t="s">
        <v>27</v>
      </c>
      <c r="C28" s="15"/>
      <c r="D28" s="15"/>
      <c r="E28" s="8" t="s">
        <v>43</v>
      </c>
      <c r="F28" s="11" t="s">
        <v>46</v>
      </c>
      <c r="G28" s="13">
        <f>30329.97</f>
        <v>30329.97</v>
      </c>
    </row>
    <row r="29" spans="2:7" s="1" customFormat="1" ht="15">
      <c r="B29" s="15" t="s">
        <v>28</v>
      </c>
      <c r="C29" s="15"/>
      <c r="D29" s="15"/>
      <c r="E29" s="8" t="s">
        <v>43</v>
      </c>
      <c r="F29" s="11" t="s">
        <v>37</v>
      </c>
      <c r="G29" s="13">
        <f>30329.97</f>
        <v>30329.97</v>
      </c>
    </row>
    <row r="30" spans="2:7" s="1" customFormat="1" ht="15">
      <c r="B30" s="15" t="s">
        <v>29</v>
      </c>
      <c r="C30" s="15"/>
      <c r="D30" s="15"/>
      <c r="E30" s="8" t="s">
        <v>44</v>
      </c>
      <c r="F30" s="11" t="s">
        <v>46</v>
      </c>
      <c r="G30" s="13">
        <f>420</f>
        <v>420</v>
      </c>
    </row>
    <row r="31" spans="2:7" s="1" customFormat="1" ht="15">
      <c r="B31" s="15" t="s">
        <v>30</v>
      </c>
      <c r="C31" s="15"/>
      <c r="D31" s="15"/>
      <c r="E31" s="8" t="s">
        <v>44</v>
      </c>
      <c r="F31" s="11" t="s">
        <v>37</v>
      </c>
      <c r="G31" s="13">
        <f>420</f>
        <v>420</v>
      </c>
    </row>
    <row r="32" spans="2:7" s="1" customFormat="1" ht="13.5" customHeight="1">
      <c r="B32" s="15" t="s">
        <v>31</v>
      </c>
      <c r="C32" s="15"/>
      <c r="D32" s="15"/>
      <c r="E32" s="8" t="s">
        <v>45</v>
      </c>
      <c r="F32" s="11" t="s">
        <v>46</v>
      </c>
      <c r="G32" s="13">
        <f>2068.7</f>
        <v>2068.6999999999998</v>
      </c>
    </row>
    <row r="33" spans="2:7" s="1" customFormat="1" ht="15.75" thickBot="1">
      <c r="B33" s="15" t="s">
        <v>32</v>
      </c>
      <c r="C33" s="15"/>
      <c r="D33" s="15"/>
      <c r="E33" s="8" t="s">
        <v>45</v>
      </c>
      <c r="F33" s="11" t="s">
        <v>37</v>
      </c>
      <c r="G33" s="13">
        <f>2068.7</f>
        <v>2068.6999999999998</v>
      </c>
    </row>
    <row r="34" spans="2:7" s="1" customFormat="1" ht="15" thickBot="1">
      <c r="B34" s="16" t="s">
        <v>33</v>
      </c>
      <c r="C34" s="16"/>
      <c r="D34" s="16"/>
      <c r="E34" s="16"/>
      <c r="F34" s="16"/>
      <c r="G34" s="12">
        <f>72726.22</f>
        <v>72726.22</v>
      </c>
    </row>
    <row r="35" spans="2:7" s="1" customFormat="1" ht="14.1" customHeight="1">
      <c r="B35" s="17" t="s">
        <v>0</v>
      </c>
      <c r="C35" s="17"/>
      <c r="D35" s="17"/>
      <c r="E35" s="17"/>
      <c r="F35" s="17"/>
      <c r="G35" s="17"/>
    </row>
  </sheetData>
  <mergeCells count="34">
    <mergeCell ref="B3:G3"/>
    <mergeCell ref="B7:D7"/>
    <mergeCell ref="B8:D8"/>
    <mergeCell ref="B5:D5"/>
    <mergeCell ref="B6:D6"/>
    <mergeCell ref="B4:D4"/>
    <mergeCell ref="B13:D13"/>
    <mergeCell ref="B14:D14"/>
    <mergeCell ref="B11:D11"/>
    <mergeCell ref="B12:D12"/>
    <mergeCell ref="B9:D9"/>
    <mergeCell ref="B10:D10"/>
    <mergeCell ref="B19:D19"/>
    <mergeCell ref="B20:D20"/>
    <mergeCell ref="B17:D17"/>
    <mergeCell ref="B18:D18"/>
    <mergeCell ref="B15:D15"/>
    <mergeCell ref="B16:D16"/>
    <mergeCell ref="D1:G1"/>
    <mergeCell ref="B33:D33"/>
    <mergeCell ref="B34:F34"/>
    <mergeCell ref="B35:G35"/>
    <mergeCell ref="B31:D31"/>
    <mergeCell ref="B32:D32"/>
    <mergeCell ref="B29:D29"/>
    <mergeCell ref="B30:D30"/>
    <mergeCell ref="B27:D27"/>
    <mergeCell ref="B28:D28"/>
    <mergeCell ref="B25:D25"/>
    <mergeCell ref="B26:D26"/>
    <mergeCell ref="B23:D23"/>
    <mergeCell ref="B24:D24"/>
    <mergeCell ref="B21:D21"/>
    <mergeCell ref="B22:D22"/>
  </mergeCells>
  <pageMargins left="0.39370078740157483" right="0" top="0.39370078740157483" bottom="0" header="0.51181102362204722" footer="0.51181102362204722"/>
  <pageSetup paperSize="9" firstPageNumber="4294967295" orientation="portrait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2018-01-18T11:55:16Z</cp:lastPrinted>
  <dcterms:created xsi:type="dcterms:W3CDTF">2018-01-15T06:21:44Z</dcterms:created>
  <dcterms:modified xsi:type="dcterms:W3CDTF">2018-01-18T11:56:25Z</dcterms:modified>
</cp:coreProperties>
</file>